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конч" sheetId="1" r:id="rId1"/>
  </sheets>
  <definedNames>
    <definedName name="_xlnm.Print_Titles" localSheetId="0">'оконч'!$13:$13</definedName>
    <definedName name="_xlnm.Print_Titles">'оконч'!$13:$13</definedName>
    <definedName name="_xlnm._FilterDatabase">'оконч'!$A$9:$D$13</definedName>
  </definedNames>
  <calcPr fullCalcOnLoad="1"/>
</workbook>
</file>

<file path=xl/sharedStrings.xml><?xml version="1.0" encoding="utf-8"?>
<sst xmlns="http://schemas.openxmlformats.org/spreadsheetml/2006/main" count="174" uniqueCount="148">
  <si>
    <t>Представляется ежемесячно</t>
  </si>
  <si>
    <t>Приложение № 1</t>
  </si>
  <si>
    <t>Дополнительная расшифровка</t>
  </si>
  <si>
    <t xml:space="preserve">к отчету об исполнении  консолидированного бюджета </t>
  </si>
  <si>
    <t>Кулешовского сельского поселения</t>
  </si>
  <si>
    <t>на 01 октября  2013 года</t>
  </si>
  <si>
    <t>(в рублях с копейками)</t>
  </si>
  <si>
    <t>Наименование показателей</t>
  </si>
  <si>
    <t>Коды строк</t>
  </si>
  <si>
    <t>бюджет сельских поселений</t>
  </si>
  <si>
    <t>годовые назначения</t>
  </si>
  <si>
    <t>кассовое исполнение с начала года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</si>
  <si>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</si>
  <si>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ДОХОДЫ, всего</t>
  </si>
  <si>
    <t>1=101+102+103+104+105+106+107+108</t>
  </si>
  <si>
    <t>в том числе:</t>
  </si>
  <si>
    <t xml:space="preserve">Налоговые и неналоговые доходы </t>
  </si>
  <si>
    <t>101</t>
  </si>
  <si>
    <t xml:space="preserve">Дотации на выравнивание бюджетной обеспеченности, всего </t>
  </si>
  <si>
    <t>102=102.2+102.3</t>
  </si>
  <si>
    <t>за счет средств областного бюджета</t>
  </si>
  <si>
    <t>102.2</t>
  </si>
  <si>
    <t xml:space="preserve">за счет собственных средств бюджета муниципального района </t>
  </si>
  <si>
    <t>102.3</t>
  </si>
  <si>
    <t xml:space="preserve">Дотации на поддержку мер по обеспечению сбалансированности местных бюджетов </t>
  </si>
  <si>
    <t>103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</si>
  <si>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</si>
  <si>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104</t>
  </si>
  <si>
    <t>Нецелевые остатки средств бюджетов на начало периода</t>
  </si>
  <si>
    <t>105</t>
  </si>
  <si>
    <t xml:space="preserve">Получение бюджетных кредитов </t>
  </si>
  <si>
    <t>106</t>
  </si>
  <si>
    <t>Получение  кредитов кредитных организаций</t>
  </si>
  <si>
    <t>107</t>
  </si>
  <si>
    <t xml:space="preserve">Иные нецелевые ресурсы </t>
  </si>
  <si>
    <t>108</t>
  </si>
  <si>
    <t>РАСХОДЫ, всего</t>
  </si>
  <si>
    <t>2=21+22+23+24</t>
  </si>
  <si>
    <t>Первоочередные социально-значимые расходы, всего</t>
  </si>
  <si>
    <t>21=210+211+212+213+214+215+216+217+218</t>
  </si>
  <si>
    <t>- заработная плата с начислениями, всего</t>
  </si>
  <si>
    <t>210&gt;=2100+2101+2102</t>
  </si>
  <si>
    <t>в том числе работникам:</t>
  </si>
  <si>
    <t xml:space="preserve">аппарата управления </t>
  </si>
  <si>
    <t>2100</t>
  </si>
  <si>
    <t xml:space="preserve">бюджетных и автономных учреждений </t>
  </si>
  <si>
    <t>2101</t>
  </si>
  <si>
    <t>казенных учреждений</t>
  </si>
  <si>
    <t>2102</t>
  </si>
  <si>
    <t>- коммунальные услуги (в том числе уличное освещение)</t>
  </si>
  <si>
    <t>211&gt;=2110</t>
  </si>
  <si>
    <t>в том числе бюджетные и автономные учреждения</t>
  </si>
  <si>
    <t>2110</t>
  </si>
  <si>
    <t>- услуги связи</t>
  </si>
  <si>
    <t>212&gt;=2120</t>
  </si>
  <si>
    <t>2120</t>
  </si>
  <si>
    <t xml:space="preserve">- питание </t>
  </si>
  <si>
    <t>213&gt;=2130</t>
  </si>
  <si>
    <t>2130</t>
  </si>
  <si>
    <t>- медикаменты</t>
  </si>
  <si>
    <t>214&gt;=2140</t>
  </si>
  <si>
    <t>2140</t>
  </si>
  <si>
    <t>- котельное и печное отопление</t>
  </si>
  <si>
    <t>215&gt;=2150</t>
  </si>
  <si>
    <t>2150</t>
  </si>
  <si>
    <t>- горюче-смазочные материалы</t>
  </si>
  <si>
    <t>216&gt;=2160</t>
  </si>
  <si>
    <t>2160</t>
  </si>
  <si>
    <t>- социальное обеспечение населения</t>
  </si>
  <si>
    <t>217&gt;=2170</t>
  </si>
  <si>
    <t>2170</t>
  </si>
  <si>
    <t>- расходы на обслуживание муниципального долга</t>
  </si>
  <si>
    <t>218</t>
  </si>
  <si>
    <t xml:space="preserve">Расходы на софинансирование ФСР, всего </t>
  </si>
  <si>
    <t xml:space="preserve">22=220+221+222+223
</t>
  </si>
  <si>
    <t>- капитальный ремонт</t>
  </si>
  <si>
    <t>220&gt;=2200</t>
  </si>
  <si>
    <t>2200</t>
  </si>
  <si>
    <t xml:space="preserve">- строительство и реконструкция </t>
  </si>
  <si>
    <t>221&gt;2210</t>
  </si>
  <si>
    <t>2210</t>
  </si>
  <si>
    <t>- приобретение оборудования</t>
  </si>
  <si>
    <t>222&gt;=2220</t>
  </si>
  <si>
    <t>2220</t>
  </si>
  <si>
    <t>- иные расходы</t>
  </si>
  <si>
    <t>223&gt;=2230</t>
  </si>
  <si>
    <t>2230</t>
  </si>
  <si>
    <t>Капитальные расходы (без учета расходов на софинансирование ФCР), всего</t>
  </si>
  <si>
    <t xml:space="preserve">23=230+231+232+233
</t>
  </si>
  <si>
    <t xml:space="preserve">- капитальный ремонт </t>
  </si>
  <si>
    <t>230&gt;=2300</t>
  </si>
  <si>
    <t>2300</t>
  </si>
  <si>
    <t xml:space="preserve">- приобретение оборудования </t>
  </si>
  <si>
    <t>231&gt;=2310</t>
  </si>
  <si>
    <t>2310</t>
  </si>
  <si>
    <t>232&gt;=2320</t>
  </si>
  <si>
    <t>2320</t>
  </si>
  <si>
    <t>- расходы на  проектно-сметную документацию на капитальный ремонт, строительство и реконструкцию</t>
  </si>
  <si>
    <t>233&gt;=2330</t>
  </si>
  <si>
    <t>2330</t>
  </si>
  <si>
    <t>Иные расходы, всего</t>
  </si>
  <si>
    <t>24=240+241+242+243+244+245+246+247+248+249+250+251+252</t>
  </si>
  <si>
    <t>- текущий ремонт</t>
  </si>
  <si>
    <t>240&gt;=2400</t>
  </si>
  <si>
    <t>2400</t>
  </si>
  <si>
    <t>- благоустройство территорий муниципальных образований</t>
  </si>
  <si>
    <t>241&gt;=2410</t>
  </si>
  <si>
    <t>2410</t>
  </si>
  <si>
    <t>- содержание дорог</t>
  </si>
  <si>
    <t>242</t>
  </si>
  <si>
    <t>- уплата налогов и сборов</t>
  </si>
  <si>
    <t>243&gt;=2430</t>
  </si>
  <si>
    <t>2430</t>
  </si>
  <si>
    <t>- проведение выборов</t>
  </si>
  <si>
    <t>244</t>
  </si>
  <si>
    <t>- исполнение судебных актов по искам</t>
  </si>
  <si>
    <t>245&gt;=2450</t>
  </si>
  <si>
    <t>2450</t>
  </si>
  <si>
    <t>- прочие выплаты работникам</t>
  </si>
  <si>
    <t>246&gt;=2460</t>
  </si>
  <si>
    <t>в том числе работникам бюджетных и автономных учреждений</t>
  </si>
  <si>
    <t>2460</t>
  </si>
  <si>
    <t xml:space="preserve">- расходы на предоставление дотаций поселениям за счет собственных средств </t>
  </si>
  <si>
    <t>247</t>
  </si>
  <si>
    <t>- резервный фонд</t>
  </si>
  <si>
    <t>248</t>
  </si>
  <si>
    <t xml:space="preserve">Справочно: расходы за счет средств резервного фонда </t>
  </si>
  <si>
    <t>2481</t>
  </si>
  <si>
    <t>- возврат бюджетных кредитов</t>
  </si>
  <si>
    <t>249</t>
  </si>
  <si>
    <t>- возврат кредитов кредитных организаций</t>
  </si>
  <si>
    <t>250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</si>
  <si>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</si>
  <si>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251</t>
  </si>
  <si>
    <t>- прочие**</t>
  </si>
  <si>
    <t>252&gt;=2520</t>
  </si>
  <si>
    <t>2520</t>
  </si>
  <si>
    <t xml:space="preserve">СПРАВОЧНО: безвозмездные перечисления государственным
и муниципальным организациям (КОСГУ 241)    </t>
  </si>
  <si>
    <t>29=2101+2110+2120+2130+2140+2150+2160+2170+2200+2210+2220+2230+2300+2310+2320+2330+2400+2410+2430+2450+2460+2520</t>
  </si>
  <si>
    <t>ДЕФИЦИТ, ПРОФИЦИТ</t>
  </si>
  <si>
    <t>3</t>
  </si>
  <si>
    <t>СПРАВОЧНО: утвержденный в решении о местном бюджете объем резервного фонда</t>
  </si>
  <si>
    <t>4</t>
  </si>
  <si>
    <t>Глава Кулешовского сельского поселения</t>
  </si>
  <si>
    <t>И.Г.Олейникова</t>
  </si>
  <si>
    <t>Главный бухгалтер</t>
  </si>
  <si>
    <t>Г.Н.Архипова</t>
  </si>
  <si>
    <t>Исполнитель    Архипова Г.Н.   Телефон   98-3-03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</si>
</sst>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"/>
  </numFmts>
  <fonts count="14">
    <font>
      <sz val="10"/>
      <name val="Arial Cyr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6" fillId="0" borderId="0" xfId="0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justify" vertical="top" wrapText="1"/>
    </xf>
    <xf numFmtId="164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 applyProtection="1">
      <alignment wrapText="1"/>
      <protection/>
    </xf>
    <xf numFmtId="164" fontId="3" fillId="0" borderId="0" xfId="0" applyFont="1" applyFill="1" applyAlignment="1">
      <alignment wrapText="1"/>
    </xf>
    <xf numFmtId="164" fontId="8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wrapText="1"/>
    </xf>
    <xf numFmtId="164" fontId="9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Font="1" applyFill="1" applyBorder="1" applyAlignment="1">
      <alignment horizontal="left" vertical="top" wrapText="1" indent="2"/>
    </xf>
    <xf numFmtId="165" fontId="10" fillId="0" borderId="1" xfId="0" applyNumberFormat="1" applyFont="1" applyFill="1" applyBorder="1" applyAlignment="1">
      <alignment horizontal="center" vertical="top" wrapText="1"/>
    </xf>
    <xf numFmtId="164" fontId="9" fillId="3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wrapText="1"/>
    </xf>
    <xf numFmtId="164" fontId="6" fillId="0" borderId="0" xfId="0" applyFont="1" applyFill="1" applyAlignment="1">
      <alignment wrapText="1"/>
    </xf>
    <xf numFmtId="164" fontId="11" fillId="0" borderId="1" xfId="0" applyFont="1" applyFill="1" applyBorder="1" applyAlignment="1">
      <alignment horizontal="justify" vertical="top" wrapText="1"/>
    </xf>
    <xf numFmtId="165" fontId="6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justify" vertical="top" wrapText="1"/>
    </xf>
    <xf numFmtId="165" fontId="10" fillId="0" borderId="1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left" vertical="top" wrapText="1" indent="2"/>
    </xf>
    <xf numFmtId="165" fontId="10" fillId="0" borderId="1" xfId="0" applyNumberFormat="1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justify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7" fontId="12" fillId="0" borderId="1" xfId="0" applyNumberFormat="1" applyFont="1" applyFill="1" applyBorder="1" applyAlignment="1">
      <alignment wrapText="1"/>
    </xf>
    <xf numFmtId="164" fontId="12" fillId="0" borderId="0" xfId="0" applyFont="1" applyFill="1" applyAlignment="1">
      <alignment wrapText="1"/>
    </xf>
    <xf numFmtId="165" fontId="12" fillId="0" borderId="1" xfId="0" applyNumberFormat="1" applyFont="1" applyFill="1" applyBorder="1" applyAlignment="1">
      <alignment wrapText="1"/>
    </xf>
    <xf numFmtId="167" fontId="4" fillId="2" borderId="1" xfId="0" applyNumberFormat="1" applyFont="1" applyFill="1" applyBorder="1" applyAlignment="1" applyProtection="1">
      <alignment wrapText="1"/>
      <protection locked="0"/>
    </xf>
    <xf numFmtId="164" fontId="4" fillId="0" borderId="0" xfId="0" applyFont="1" applyFill="1" applyAlignment="1">
      <alignment wrapText="1"/>
    </xf>
    <xf numFmtId="164" fontId="8" fillId="0" borderId="0" xfId="0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horizontal="left" vertical="top" wrapText="1" indent="2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  <cellStyle name="Обычный 4" xfId="21"/>
    <cellStyle name="Обычный 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abSelected="1" zoomScale="85" zoomScaleNormal="85" zoomScaleSheetLayoutView="100" workbookViewId="0" topLeftCell="A81">
      <pane ySplit="65535" topLeftCell="A81" activePane="topLeft" state="split"/>
      <selection pane="topLeft" activeCell="H96" sqref="H96"/>
      <selection pane="bottomLeft" activeCell="A81" sqref="A81"/>
    </sheetView>
  </sheetViews>
  <sheetFormatPr defaultColWidth="9.00390625" defaultRowHeight="12.75"/>
  <cols>
    <col min="1" max="1" width="58.875" style="1" customWidth="1"/>
    <col min="2" max="2" width="28.625" style="2" customWidth="1"/>
    <col min="3" max="3" width="15.125" style="1" customWidth="1"/>
    <col min="4" max="4" width="16.125" style="1" customWidth="1"/>
    <col min="5" max="16384" width="9.125" style="1" customWidth="1"/>
  </cols>
  <sheetData>
    <row r="1" spans="1:4" ht="12.75" customHeight="1">
      <c r="A1" s="3" t="s">
        <v>0</v>
      </c>
      <c r="C1" s="4" t="s">
        <v>1</v>
      </c>
      <c r="D1" s="4"/>
    </row>
    <row r="2" ht="12.75" customHeight="1">
      <c r="D2" s="5"/>
    </row>
    <row r="3" spans="3:4" ht="15" customHeight="1">
      <c r="C3" s="6"/>
      <c r="D3" s="6"/>
    </row>
    <row r="4" spans="1:4" ht="12.75" customHeight="1">
      <c r="A4" s="7" t="s">
        <v>2</v>
      </c>
      <c r="B4" s="7"/>
      <c r="C4" s="7"/>
      <c r="D4" s="7"/>
    </row>
    <row r="5" spans="1:4" ht="12.75" customHeight="1">
      <c r="A5" s="7" t="s">
        <v>3</v>
      </c>
      <c r="B5" s="7"/>
      <c r="C5" s="7"/>
      <c r="D5" s="7"/>
    </row>
    <row r="6" spans="1:4" ht="13.5">
      <c r="A6" s="8" t="s">
        <v>4</v>
      </c>
      <c r="B6" s="8"/>
      <c r="C6" s="8"/>
      <c r="D6" s="8"/>
    </row>
    <row r="7" spans="1:4" ht="12.75" customHeight="1">
      <c r="A7" s="9" t="s">
        <v>5</v>
      </c>
      <c r="B7" s="9"/>
      <c r="C7" s="9"/>
      <c r="D7" s="9"/>
    </row>
    <row r="8" spans="1:4" ht="12.75" customHeight="1">
      <c r="A8" s="7"/>
      <c r="B8" s="7"/>
      <c r="C8" s="7"/>
      <c r="D8" s="7"/>
    </row>
    <row r="9" spans="1:4" ht="13.5">
      <c r="A9" s="10"/>
      <c r="B9" s="11"/>
      <c r="C9" s="12"/>
      <c r="D9" s="13" t="s">
        <v>6</v>
      </c>
    </row>
    <row r="10" spans="1:4" ht="12.75" customHeight="1">
      <c r="A10" s="14" t="s">
        <v>7</v>
      </c>
      <c r="B10" s="14" t="s">
        <v>8</v>
      </c>
      <c r="C10" s="14" t="s">
        <v>9</v>
      </c>
      <c r="D10" s="14"/>
    </row>
    <row r="11" spans="1:4" ht="26.25" customHeight="1">
      <c r="A11" s="14"/>
      <c r="B11" s="14"/>
      <c r="C11" s="14"/>
      <c r="D11" s="14"/>
    </row>
    <row r="12" spans="1:4" ht="34.5">
      <c r="A12" s="14"/>
      <c r="B12" s="14"/>
      <c r="C12" s="14" t="s">
        <v>10</v>
      </c>
      <c r="D12" s="14" t="s">
        <v>11</v>
      </c>
    </row>
    <row r="13" spans="1:4" ht="13.5">
      <c r="A13" s="15">
        <v>1</v>
      </c>
      <c r="B13" s="15">
        <v>2</v>
      </c>
      <c r="C13" s="15">
        <v>3</v>
      </c>
      <c r="D13" s="15">
        <v>4</v>
      </c>
    </row>
    <row r="14" spans="1:4" s="19" customFormat="1" ht="84" customHeight="1">
      <c r="A14" s="16" t="s">
        <v>12</v>
      </c>
      <c r="B14" s="17"/>
      <c r="C14" s="18"/>
      <c r="D14" s="18"/>
    </row>
    <row r="15" spans="1:4" s="19" customFormat="1" ht="23.25">
      <c r="A15" s="20" t="s">
        <v>13</v>
      </c>
      <c r="B15" s="21" t="s">
        <v>14</v>
      </c>
      <c r="C15" s="22">
        <f>C17+C18+C22+C23+C24+C25+C26+C27</f>
        <v>21658904.740000002</v>
      </c>
      <c r="D15" s="22">
        <f>D17+D18+D22+D23+D24+D25+D26+D27</f>
        <v>18642924.79</v>
      </c>
    </row>
    <row r="16" spans="1:4" s="19" customFormat="1" ht="13.5">
      <c r="A16" s="20" t="s">
        <v>15</v>
      </c>
      <c r="B16" s="23"/>
      <c r="C16" s="24"/>
      <c r="D16" s="24"/>
    </row>
    <row r="17" spans="1:4" s="19" customFormat="1" ht="13.5">
      <c r="A17" s="25" t="s">
        <v>16</v>
      </c>
      <c r="B17" s="26" t="s">
        <v>17</v>
      </c>
      <c r="C17" s="27">
        <v>15785400</v>
      </c>
      <c r="D17" s="27">
        <v>12769420.05</v>
      </c>
    </row>
    <row r="18" spans="1:4" s="19" customFormat="1" ht="13.5">
      <c r="A18" s="25" t="s">
        <v>18</v>
      </c>
      <c r="B18" s="28" t="s">
        <v>19</v>
      </c>
      <c r="C18" s="24">
        <f>C20+C21</f>
        <v>0</v>
      </c>
      <c r="D18" s="24">
        <f>D20+D21</f>
        <v>0</v>
      </c>
    </row>
    <row r="19" spans="1:4" s="19" customFormat="1" ht="13.5">
      <c r="A19" s="25" t="s">
        <v>15</v>
      </c>
      <c r="B19" s="29"/>
      <c r="C19" s="24"/>
      <c r="D19" s="24"/>
    </row>
    <row r="20" spans="1:4" s="19" customFormat="1" ht="13.5">
      <c r="A20" s="30" t="s">
        <v>20</v>
      </c>
      <c r="B20" s="31" t="s">
        <v>21</v>
      </c>
      <c r="C20" s="27">
        <v>0</v>
      </c>
      <c r="D20" s="27">
        <v>0</v>
      </c>
    </row>
    <row r="21" spans="1:4" s="19" customFormat="1" ht="13.5">
      <c r="A21" s="30" t="s">
        <v>22</v>
      </c>
      <c r="B21" s="31" t="s">
        <v>23</v>
      </c>
      <c r="C21" s="27"/>
      <c r="D21" s="27"/>
    </row>
    <row r="22" spans="1:4" s="19" customFormat="1" ht="23.25">
      <c r="A22" s="25" t="s">
        <v>24</v>
      </c>
      <c r="B22" s="26" t="s">
        <v>25</v>
      </c>
      <c r="C22" s="27">
        <v>0</v>
      </c>
      <c r="D22" s="27">
        <v>0</v>
      </c>
    </row>
    <row r="23" spans="1:4" s="19" customFormat="1" ht="34.5">
      <c r="A23" s="25" t="s">
        <v>26</v>
      </c>
      <c r="B23" s="26" t="s">
        <v>27</v>
      </c>
      <c r="C23" s="27">
        <v>0</v>
      </c>
      <c r="D23" s="27"/>
    </row>
    <row r="24" spans="1:4" s="19" customFormat="1" ht="13.5">
      <c r="A24" s="32" t="s">
        <v>28</v>
      </c>
      <c r="B24" s="33" t="s">
        <v>29</v>
      </c>
      <c r="C24" s="27">
        <v>873504.74</v>
      </c>
      <c r="D24" s="27">
        <v>873504.74</v>
      </c>
    </row>
    <row r="25" spans="1:4" s="19" customFormat="1" ht="13.5">
      <c r="A25" s="34" t="s">
        <v>30</v>
      </c>
      <c r="B25" s="26" t="s">
        <v>31</v>
      </c>
      <c r="C25" s="27">
        <v>5000000</v>
      </c>
      <c r="D25" s="27">
        <v>5000000</v>
      </c>
    </row>
    <row r="26" spans="1:4" s="19" customFormat="1" ht="13.5">
      <c r="A26" s="34" t="s">
        <v>32</v>
      </c>
      <c r="B26" s="26" t="s">
        <v>33</v>
      </c>
      <c r="C26" s="27">
        <v>0</v>
      </c>
      <c r="D26" s="27">
        <v>0</v>
      </c>
    </row>
    <row r="27" spans="1:4" s="19" customFormat="1" ht="13.5">
      <c r="A27" s="34" t="s">
        <v>34</v>
      </c>
      <c r="B27" s="26" t="s">
        <v>35</v>
      </c>
      <c r="C27" s="27">
        <v>0</v>
      </c>
      <c r="D27" s="27">
        <v>0</v>
      </c>
    </row>
    <row r="28" spans="1:4" s="19" customFormat="1" ht="13.5">
      <c r="A28" s="20" t="s">
        <v>36</v>
      </c>
      <c r="B28" s="35" t="s">
        <v>37</v>
      </c>
      <c r="C28" s="22">
        <f>C30+C52+C62+C72</f>
        <v>21658904.740000002</v>
      </c>
      <c r="D28" s="22">
        <f>D30+D52+D62+D72</f>
        <v>15217016.309999999</v>
      </c>
    </row>
    <row r="29" spans="1:4" s="19" customFormat="1" ht="13.5">
      <c r="A29" s="20" t="s">
        <v>15</v>
      </c>
      <c r="B29" s="23"/>
      <c r="C29" s="24"/>
      <c r="D29" s="24"/>
    </row>
    <row r="30" spans="1:4" s="39" customFormat="1" ht="24.75">
      <c r="A30" s="36" t="s">
        <v>38</v>
      </c>
      <c r="B30" s="37" t="s">
        <v>39</v>
      </c>
      <c r="C30" s="38">
        <f>C32+C37+C39+C41+C43+C45+C47+C49+C51</f>
        <v>8704200</v>
      </c>
      <c r="D30" s="38">
        <f>D32+D37+D39+D41+D43+D45+D47+D49+D51</f>
        <v>5736134.1</v>
      </c>
    </row>
    <row r="31" spans="1:4" s="39" customFormat="1" ht="13.5">
      <c r="A31" s="40" t="s">
        <v>15</v>
      </c>
      <c r="B31" s="41"/>
      <c r="C31" s="38"/>
      <c r="D31" s="38"/>
    </row>
    <row r="32" spans="1:4" s="19" customFormat="1" ht="13.5">
      <c r="A32" s="42" t="s">
        <v>40</v>
      </c>
      <c r="B32" s="26" t="s">
        <v>41</v>
      </c>
      <c r="C32" s="27">
        <f>SUM(C34+C35)</f>
        <v>7342700</v>
      </c>
      <c r="D32" s="27">
        <f>SUM(D34+D35)</f>
        <v>5059059.02</v>
      </c>
    </row>
    <row r="33" spans="1:4" s="19" customFormat="1" ht="13.5">
      <c r="A33" s="42" t="s">
        <v>42</v>
      </c>
      <c r="B33" s="43"/>
      <c r="C33" s="24"/>
      <c r="D33" s="24"/>
    </row>
    <row r="34" spans="1:4" s="19" customFormat="1" ht="12.75" customHeight="1">
      <c r="A34" s="44" t="s">
        <v>43</v>
      </c>
      <c r="B34" s="31" t="s">
        <v>44</v>
      </c>
      <c r="C34" s="27">
        <v>5632900</v>
      </c>
      <c r="D34" s="27">
        <v>3775059.02</v>
      </c>
    </row>
    <row r="35" spans="1:4" s="19" customFormat="1" ht="13.5">
      <c r="A35" s="44" t="s">
        <v>45</v>
      </c>
      <c r="B35" s="31" t="s">
        <v>46</v>
      </c>
      <c r="C35" s="27">
        <v>1709800</v>
      </c>
      <c r="D35" s="27">
        <v>1284000</v>
      </c>
    </row>
    <row r="36" spans="1:4" s="19" customFormat="1" ht="13.5">
      <c r="A36" s="44" t="s">
        <v>47</v>
      </c>
      <c r="B36" s="31" t="s">
        <v>48</v>
      </c>
      <c r="C36" s="27">
        <v>0</v>
      </c>
      <c r="D36" s="27">
        <v>0</v>
      </c>
    </row>
    <row r="37" spans="1:4" s="19" customFormat="1" ht="13.5">
      <c r="A37" s="42" t="s">
        <v>49</v>
      </c>
      <c r="B37" s="26" t="s">
        <v>50</v>
      </c>
      <c r="C37" s="27">
        <v>815100</v>
      </c>
      <c r="D37" s="27">
        <v>385960.7</v>
      </c>
    </row>
    <row r="38" spans="1:4" s="19" customFormat="1" ht="13.5">
      <c r="A38" s="45" t="s">
        <v>51</v>
      </c>
      <c r="B38" s="31" t="s">
        <v>52</v>
      </c>
      <c r="C38" s="27">
        <v>105500</v>
      </c>
      <c r="D38" s="27">
        <v>78000</v>
      </c>
    </row>
    <row r="39" spans="1:4" s="19" customFormat="1" ht="13.5">
      <c r="A39" s="42" t="s">
        <v>53</v>
      </c>
      <c r="B39" s="26" t="s">
        <v>54</v>
      </c>
      <c r="C39" s="27">
        <v>166700</v>
      </c>
      <c r="D39" s="27">
        <v>63199.83</v>
      </c>
    </row>
    <row r="40" spans="1:4" s="19" customFormat="1" ht="13.5">
      <c r="A40" s="45" t="s">
        <v>51</v>
      </c>
      <c r="B40" s="31" t="s">
        <v>55</v>
      </c>
      <c r="C40" s="27">
        <v>34700</v>
      </c>
      <c r="D40" s="27">
        <v>26000</v>
      </c>
    </row>
    <row r="41" spans="1:4" s="19" customFormat="1" ht="13.5">
      <c r="A41" s="42" t="s">
        <v>56</v>
      </c>
      <c r="B41" s="26" t="s">
        <v>57</v>
      </c>
      <c r="C41" s="27">
        <v>0</v>
      </c>
      <c r="D41" s="27">
        <v>0</v>
      </c>
    </row>
    <row r="42" spans="1:4" s="19" customFormat="1" ht="13.5">
      <c r="A42" s="45" t="s">
        <v>51</v>
      </c>
      <c r="B42" s="31" t="s">
        <v>58</v>
      </c>
      <c r="C42" s="27">
        <v>0</v>
      </c>
      <c r="D42" s="27">
        <v>0</v>
      </c>
    </row>
    <row r="43" spans="1:4" s="19" customFormat="1" ht="13.5">
      <c r="A43" s="42" t="s">
        <v>59</v>
      </c>
      <c r="B43" s="26" t="s">
        <v>60</v>
      </c>
      <c r="C43" s="27">
        <v>0</v>
      </c>
      <c r="D43" s="27">
        <v>0</v>
      </c>
    </row>
    <row r="44" spans="1:4" s="19" customFormat="1" ht="13.5">
      <c r="A44" s="45" t="s">
        <v>51</v>
      </c>
      <c r="B44" s="31" t="s">
        <v>61</v>
      </c>
      <c r="C44" s="27">
        <v>0</v>
      </c>
      <c r="D44" s="27">
        <v>0</v>
      </c>
    </row>
    <row r="45" spans="1:4" s="19" customFormat="1" ht="13.5">
      <c r="A45" s="42" t="s">
        <v>62</v>
      </c>
      <c r="B45" s="26" t="s">
        <v>63</v>
      </c>
      <c r="C45" s="27">
        <v>0</v>
      </c>
      <c r="D45" s="27">
        <v>0</v>
      </c>
    </row>
    <row r="46" spans="1:4" s="19" customFormat="1" ht="13.5">
      <c r="A46" s="45" t="s">
        <v>51</v>
      </c>
      <c r="B46" s="31" t="s">
        <v>64</v>
      </c>
      <c r="C46" s="27">
        <v>0</v>
      </c>
      <c r="D46" s="27">
        <v>0</v>
      </c>
    </row>
    <row r="47" spans="1:4" s="19" customFormat="1" ht="13.5">
      <c r="A47" s="42" t="s">
        <v>65</v>
      </c>
      <c r="B47" s="26" t="s">
        <v>66</v>
      </c>
      <c r="C47" s="27">
        <v>54000</v>
      </c>
      <c r="D47" s="27">
        <v>38350</v>
      </c>
    </row>
    <row r="48" spans="1:4" s="19" customFormat="1" ht="13.5">
      <c r="A48" s="45" t="s">
        <v>51</v>
      </c>
      <c r="B48" s="31" t="s">
        <v>67</v>
      </c>
      <c r="C48" s="27">
        <v>0</v>
      </c>
      <c r="D48" s="27">
        <v>0</v>
      </c>
    </row>
    <row r="49" spans="1:4" s="19" customFormat="1" ht="13.5">
      <c r="A49" s="42" t="s">
        <v>68</v>
      </c>
      <c r="B49" s="26" t="s">
        <v>69</v>
      </c>
      <c r="C49" s="27">
        <v>325700</v>
      </c>
      <c r="D49" s="27">
        <v>189564.55</v>
      </c>
    </row>
    <row r="50" spans="1:4" s="19" customFormat="1" ht="13.5">
      <c r="A50" s="45" t="s">
        <v>51</v>
      </c>
      <c r="B50" s="31" t="s">
        <v>70</v>
      </c>
      <c r="C50" s="27">
        <v>0</v>
      </c>
      <c r="D50" s="27">
        <v>0</v>
      </c>
    </row>
    <row r="51" spans="1:4" s="19" customFormat="1" ht="13.5">
      <c r="A51" s="42" t="s">
        <v>71</v>
      </c>
      <c r="B51" s="26" t="s">
        <v>72</v>
      </c>
      <c r="C51" s="27">
        <v>0</v>
      </c>
      <c r="D51" s="27">
        <v>0</v>
      </c>
    </row>
    <row r="52" spans="1:4" s="49" customFormat="1" ht="15" customHeight="1">
      <c r="A52" s="46" t="s">
        <v>73</v>
      </c>
      <c r="B52" s="47" t="s">
        <v>74</v>
      </c>
      <c r="C52" s="48">
        <f>C54+C56+C58+C60</f>
        <v>1908500</v>
      </c>
      <c r="D52" s="48">
        <f>D54+D56+D58+D60</f>
        <v>497416.65</v>
      </c>
    </row>
    <row r="53" spans="1:4" s="49" customFormat="1" ht="13.5">
      <c r="A53" s="46" t="s">
        <v>15</v>
      </c>
      <c r="B53" s="50"/>
      <c r="C53" s="48"/>
      <c r="D53" s="48"/>
    </row>
    <row r="54" spans="1:4" s="19" customFormat="1" ht="13.5">
      <c r="A54" s="42" t="s">
        <v>75</v>
      </c>
      <c r="B54" s="26" t="s">
        <v>76</v>
      </c>
      <c r="C54" s="27">
        <v>1214100</v>
      </c>
      <c r="D54" s="27">
        <v>56069.2</v>
      </c>
    </row>
    <row r="55" spans="1:4" s="19" customFormat="1" ht="13.5">
      <c r="A55" s="45" t="s">
        <v>51</v>
      </c>
      <c r="B55" s="31" t="s">
        <v>77</v>
      </c>
      <c r="C55" s="27">
        <v>0</v>
      </c>
      <c r="D55" s="27">
        <v>0</v>
      </c>
    </row>
    <row r="56" spans="1:4" s="19" customFormat="1" ht="13.5">
      <c r="A56" s="42" t="s">
        <v>78</v>
      </c>
      <c r="B56" s="26" t="s">
        <v>79</v>
      </c>
      <c r="C56" s="27">
        <v>0</v>
      </c>
      <c r="D56" s="27">
        <v>0</v>
      </c>
    </row>
    <row r="57" spans="1:4" s="19" customFormat="1" ht="13.5">
      <c r="A57" s="45" t="s">
        <v>51</v>
      </c>
      <c r="B57" s="31" t="s">
        <v>80</v>
      </c>
      <c r="C57" s="27">
        <v>0</v>
      </c>
      <c r="D57" s="27"/>
    </row>
    <row r="58" spans="1:4" s="19" customFormat="1" ht="13.5">
      <c r="A58" s="42" t="s">
        <v>81</v>
      </c>
      <c r="B58" s="26" t="s">
        <v>82</v>
      </c>
      <c r="C58" s="27">
        <v>18100</v>
      </c>
      <c r="D58" s="27">
        <v>18030.45</v>
      </c>
    </row>
    <row r="59" spans="1:4" s="19" customFormat="1" ht="13.5">
      <c r="A59" s="45" t="s">
        <v>51</v>
      </c>
      <c r="B59" s="31" t="s">
        <v>83</v>
      </c>
      <c r="C59" s="27">
        <v>0</v>
      </c>
      <c r="D59" s="27">
        <v>0</v>
      </c>
    </row>
    <row r="60" spans="1:4" s="19" customFormat="1" ht="13.5">
      <c r="A60" s="42" t="s">
        <v>84</v>
      </c>
      <c r="B60" s="31" t="s">
        <v>85</v>
      </c>
      <c r="C60" s="27">
        <v>676300</v>
      </c>
      <c r="D60" s="27">
        <v>423317</v>
      </c>
    </row>
    <row r="61" spans="1:4" s="19" customFormat="1" ht="13.5">
      <c r="A61" s="45" t="s">
        <v>51</v>
      </c>
      <c r="B61" s="31" t="s">
        <v>86</v>
      </c>
      <c r="C61" s="27">
        <v>0</v>
      </c>
      <c r="D61" s="27">
        <v>0</v>
      </c>
    </row>
    <row r="62" spans="1:4" s="49" customFormat="1" ht="24.75">
      <c r="A62" s="46" t="s">
        <v>87</v>
      </c>
      <c r="B62" s="47" t="s">
        <v>88</v>
      </c>
      <c r="C62" s="48">
        <f>C64+C66+C68+C70</f>
        <v>224000</v>
      </c>
      <c r="D62" s="48">
        <f>D64+D66+D68+D70</f>
        <v>3818.86</v>
      </c>
    </row>
    <row r="63" spans="1:4" s="49" customFormat="1" ht="13.5">
      <c r="A63" s="46" t="s">
        <v>15</v>
      </c>
      <c r="B63" s="47"/>
      <c r="C63" s="48"/>
      <c r="D63" s="48"/>
    </row>
    <row r="64" spans="1:4" s="19" customFormat="1" ht="13.5">
      <c r="A64" s="42" t="s">
        <v>89</v>
      </c>
      <c r="B64" s="26" t="s">
        <v>90</v>
      </c>
      <c r="C64" s="27">
        <v>0</v>
      </c>
      <c r="D64" s="27">
        <v>0</v>
      </c>
    </row>
    <row r="65" spans="1:4" s="19" customFormat="1" ht="13.5">
      <c r="A65" s="45" t="s">
        <v>51</v>
      </c>
      <c r="B65" s="31" t="s">
        <v>91</v>
      </c>
      <c r="C65" s="27">
        <v>0</v>
      </c>
      <c r="D65" s="27">
        <v>0</v>
      </c>
    </row>
    <row r="66" spans="1:4" s="19" customFormat="1" ht="13.5">
      <c r="A66" s="42" t="s">
        <v>92</v>
      </c>
      <c r="B66" s="26" t="s">
        <v>93</v>
      </c>
      <c r="C66" s="27">
        <v>224000</v>
      </c>
      <c r="D66" s="27">
        <v>3818.86</v>
      </c>
    </row>
    <row r="67" spans="1:4" s="19" customFormat="1" ht="13.5">
      <c r="A67" s="45" t="s">
        <v>51</v>
      </c>
      <c r="B67" s="31" t="s">
        <v>94</v>
      </c>
      <c r="C67" s="27">
        <v>0</v>
      </c>
      <c r="D67" s="27">
        <v>0</v>
      </c>
    </row>
    <row r="68" spans="1:4" s="19" customFormat="1" ht="13.5">
      <c r="A68" s="42" t="s">
        <v>78</v>
      </c>
      <c r="B68" s="26" t="s">
        <v>95</v>
      </c>
      <c r="C68" s="27">
        <v>0</v>
      </c>
      <c r="D68" s="27">
        <v>0</v>
      </c>
    </row>
    <row r="69" spans="1:4" s="19" customFormat="1" ht="13.5">
      <c r="A69" s="45" t="s">
        <v>51</v>
      </c>
      <c r="B69" s="31" t="s">
        <v>96</v>
      </c>
      <c r="C69" s="27">
        <v>0</v>
      </c>
      <c r="D69" s="27">
        <v>0</v>
      </c>
    </row>
    <row r="70" spans="1:4" s="19" customFormat="1" ht="27.75" customHeight="1">
      <c r="A70" s="42" t="s">
        <v>97</v>
      </c>
      <c r="B70" s="26" t="s">
        <v>98</v>
      </c>
      <c r="C70" s="27">
        <v>0</v>
      </c>
      <c r="D70" s="27">
        <v>0</v>
      </c>
    </row>
    <row r="71" spans="1:4" s="19" customFormat="1" ht="13.5">
      <c r="A71" s="45" t="s">
        <v>51</v>
      </c>
      <c r="B71" s="31" t="s">
        <v>99</v>
      </c>
      <c r="C71" s="27">
        <v>0</v>
      </c>
      <c r="D71" s="27">
        <v>0</v>
      </c>
    </row>
    <row r="72" spans="1:4" s="49" customFormat="1" ht="24.75">
      <c r="A72" s="46" t="s">
        <v>100</v>
      </c>
      <c r="B72" s="47" t="s">
        <v>101</v>
      </c>
      <c r="C72" s="48">
        <f>C74+C76+C78+C79+C81+C82+C84+C86+C87+C89+C90+C91+C92</f>
        <v>10822204.74</v>
      </c>
      <c r="D72" s="48">
        <f>D74+D76+D78+D79+D81+D82+D84+D86+D87+D89+D90+D91+D92</f>
        <v>8979646.7</v>
      </c>
    </row>
    <row r="73" spans="1:4" s="49" customFormat="1" ht="13.5">
      <c r="A73" s="46" t="s">
        <v>15</v>
      </c>
      <c r="B73" s="47"/>
      <c r="C73" s="48"/>
      <c r="D73" s="48"/>
    </row>
    <row r="74" spans="1:4" s="19" customFormat="1" ht="13.5">
      <c r="A74" s="42" t="s">
        <v>102</v>
      </c>
      <c r="B74" s="26" t="s">
        <v>103</v>
      </c>
      <c r="C74" s="27">
        <v>706649</v>
      </c>
      <c r="D74" s="27">
        <v>455377.46</v>
      </c>
    </row>
    <row r="75" spans="1:4" s="19" customFormat="1" ht="13.5">
      <c r="A75" s="45" t="s">
        <v>51</v>
      </c>
      <c r="B75" s="31" t="s">
        <v>104</v>
      </c>
      <c r="C75" s="27">
        <v>0</v>
      </c>
      <c r="D75" s="27">
        <v>0</v>
      </c>
    </row>
    <row r="76" spans="1:4" s="19" customFormat="1" ht="13.5">
      <c r="A76" s="42" t="s">
        <v>105</v>
      </c>
      <c r="B76" s="26" t="s">
        <v>106</v>
      </c>
      <c r="C76" s="27">
        <v>2803100</v>
      </c>
      <c r="D76" s="27">
        <v>1767939.02</v>
      </c>
    </row>
    <row r="77" spans="1:4" s="19" customFormat="1" ht="13.5">
      <c r="A77" s="45" t="s">
        <v>51</v>
      </c>
      <c r="B77" s="31" t="s">
        <v>107</v>
      </c>
      <c r="C77" s="27">
        <v>0</v>
      </c>
      <c r="D77" s="27">
        <v>0</v>
      </c>
    </row>
    <row r="78" spans="1:4" s="19" customFormat="1" ht="13.5">
      <c r="A78" s="42" t="s">
        <v>108</v>
      </c>
      <c r="B78" s="26" t="s">
        <v>109</v>
      </c>
      <c r="C78" s="27">
        <v>115451</v>
      </c>
      <c r="D78" s="27">
        <v>98817.53</v>
      </c>
    </row>
    <row r="79" spans="1:4" s="19" customFormat="1" ht="13.5">
      <c r="A79" s="42" t="s">
        <v>110</v>
      </c>
      <c r="B79" s="26" t="s">
        <v>111</v>
      </c>
      <c r="C79" s="27">
        <v>16300</v>
      </c>
      <c r="D79" s="27">
        <v>10195.73</v>
      </c>
    </row>
    <row r="80" spans="1:4" s="19" customFormat="1" ht="13.5">
      <c r="A80" s="45" t="s">
        <v>51</v>
      </c>
      <c r="B80" s="31" t="s">
        <v>112</v>
      </c>
      <c r="C80" s="27">
        <v>0</v>
      </c>
      <c r="D80" s="27">
        <v>0</v>
      </c>
    </row>
    <row r="81" spans="1:4" s="19" customFormat="1" ht="13.5">
      <c r="A81" s="42" t="s">
        <v>113</v>
      </c>
      <c r="B81" s="26" t="s">
        <v>114</v>
      </c>
      <c r="C81" s="27">
        <v>0</v>
      </c>
      <c r="D81" s="27">
        <v>0</v>
      </c>
    </row>
    <row r="82" spans="1:4" s="19" customFormat="1" ht="13.5">
      <c r="A82" s="42" t="s">
        <v>115</v>
      </c>
      <c r="B82" s="26" t="s">
        <v>116</v>
      </c>
      <c r="C82" s="27">
        <v>148204.74</v>
      </c>
      <c r="D82" s="27">
        <v>144100</v>
      </c>
    </row>
    <row r="83" spans="1:4" s="19" customFormat="1" ht="13.5">
      <c r="A83" s="45" t="s">
        <v>51</v>
      </c>
      <c r="B83" s="31" t="s">
        <v>117</v>
      </c>
      <c r="C83" s="27">
        <v>0</v>
      </c>
      <c r="D83" s="27">
        <v>0</v>
      </c>
    </row>
    <row r="84" spans="1:4" s="19" customFormat="1" ht="13.5">
      <c r="A84" s="42" t="s">
        <v>118</v>
      </c>
      <c r="B84" s="26" t="s">
        <v>119</v>
      </c>
      <c r="C84" s="27">
        <v>173100</v>
      </c>
      <c r="D84" s="27">
        <v>170409.73</v>
      </c>
    </row>
    <row r="85" spans="1:4" s="19" customFormat="1" ht="13.5">
      <c r="A85" s="45" t="s">
        <v>120</v>
      </c>
      <c r="B85" s="31" t="s">
        <v>121</v>
      </c>
      <c r="C85" s="27">
        <v>0</v>
      </c>
      <c r="D85" s="27">
        <v>0</v>
      </c>
    </row>
    <row r="86" spans="1:4" s="19" customFormat="1" ht="23.25">
      <c r="A86" s="42" t="s">
        <v>122</v>
      </c>
      <c r="B86" s="26" t="s">
        <v>123</v>
      </c>
      <c r="C86" s="27">
        <v>0</v>
      </c>
      <c r="D86" s="27">
        <v>0</v>
      </c>
    </row>
    <row r="87" spans="1:4" s="19" customFormat="1" ht="13.5">
      <c r="A87" s="42" t="s">
        <v>124</v>
      </c>
      <c r="B87" s="26" t="s">
        <v>125</v>
      </c>
      <c r="C87" s="27">
        <v>0</v>
      </c>
      <c r="D87" s="27">
        <v>0</v>
      </c>
    </row>
    <row r="88" spans="1:4" s="19" customFormat="1" ht="13.5">
      <c r="A88" s="42" t="s">
        <v>126</v>
      </c>
      <c r="B88" s="26" t="s">
        <v>127</v>
      </c>
      <c r="C88" s="27">
        <v>0</v>
      </c>
      <c r="D88" s="27">
        <v>0</v>
      </c>
    </row>
    <row r="89" spans="1:4" s="19" customFormat="1" ht="13.5">
      <c r="A89" s="42" t="s">
        <v>128</v>
      </c>
      <c r="B89" s="26" t="s">
        <v>129</v>
      </c>
      <c r="C89" s="27">
        <v>5000000</v>
      </c>
      <c r="D89" s="27">
        <v>5000000</v>
      </c>
    </row>
    <row r="90" spans="1:4" s="19" customFormat="1" ht="13.5">
      <c r="A90" s="42" t="s">
        <v>130</v>
      </c>
      <c r="B90" s="26" t="s">
        <v>131</v>
      </c>
      <c r="C90" s="27">
        <v>0</v>
      </c>
      <c r="D90" s="27">
        <v>0</v>
      </c>
    </row>
    <row r="91" spans="1:4" s="19" customFormat="1" ht="45.75">
      <c r="A91" s="42" t="s">
        <v>132</v>
      </c>
      <c r="B91" s="26" t="s">
        <v>133</v>
      </c>
      <c r="C91" s="27">
        <v>676100</v>
      </c>
      <c r="D91" s="27">
        <v>513800</v>
      </c>
    </row>
    <row r="92" spans="1:4" s="19" customFormat="1" ht="13.5">
      <c r="A92" s="42" t="s">
        <v>134</v>
      </c>
      <c r="B92" s="26" t="s">
        <v>135</v>
      </c>
      <c r="C92" s="27">
        <v>1183300</v>
      </c>
      <c r="D92" s="27">
        <v>819007.23</v>
      </c>
    </row>
    <row r="93" spans="1:4" s="19" customFormat="1" ht="13.5">
      <c r="A93" s="45" t="s">
        <v>51</v>
      </c>
      <c r="B93" s="31" t="s">
        <v>136</v>
      </c>
      <c r="C93" s="27">
        <v>190900</v>
      </c>
      <c r="D93" s="27">
        <v>142000</v>
      </c>
    </row>
    <row r="94" spans="1:4" s="19" customFormat="1" ht="45.75">
      <c r="A94" s="45" t="s">
        <v>137</v>
      </c>
      <c r="B94" s="26" t="s">
        <v>138</v>
      </c>
      <c r="C94" s="24">
        <f>C93+C85+C80+C77+C75+C71+C69+C67+C65+C61+C59+C57+C55+C50+C48+C46+C44+C42+C40+C38+C35</f>
        <v>2040900</v>
      </c>
      <c r="D94" s="24">
        <f>D93+D85+D80+D77+D75+D71+D69+D67+D65+D61+D59+D57+D55+D50+D48+D46+D44+D42+D40+D38+D35</f>
        <v>1530000</v>
      </c>
    </row>
    <row r="95" spans="1:4" s="19" customFormat="1" ht="13.5">
      <c r="A95" s="20" t="s">
        <v>139</v>
      </c>
      <c r="B95" s="35" t="s">
        <v>140</v>
      </c>
      <c r="C95" s="27">
        <f>SUM(C15-C28)</f>
        <v>0</v>
      </c>
      <c r="D95" s="27">
        <f>SUM(D15-D28)</f>
        <v>3425908.4800000004</v>
      </c>
    </row>
    <row r="96" spans="1:4" s="52" customFormat="1" ht="24.75">
      <c r="A96" s="46" t="s">
        <v>141</v>
      </c>
      <c r="B96" s="35" t="s">
        <v>142</v>
      </c>
      <c r="C96" s="51">
        <v>0</v>
      </c>
      <c r="D96" s="51">
        <v>0</v>
      </c>
    </row>
    <row r="97" spans="1:4" s="19" customFormat="1" ht="13.5">
      <c r="A97" s="53"/>
      <c r="B97" s="54"/>
      <c r="C97" s="55"/>
      <c r="D97" s="55"/>
    </row>
    <row r="98" spans="1:4" s="19" customFormat="1" ht="12.75" customHeight="1">
      <c r="A98" s="56"/>
      <c r="B98" s="56"/>
      <c r="C98" s="56"/>
      <c r="D98" s="56"/>
    </row>
    <row r="99" spans="1:4" ht="15.75">
      <c r="A99" s="57"/>
      <c r="C99" s="58"/>
      <c r="D99" s="58"/>
    </row>
    <row r="100" spans="1:4" ht="28.5" customHeight="1">
      <c r="A100" s="59" t="s">
        <v>143</v>
      </c>
      <c r="B100" s="60"/>
      <c r="C100" s="61" t="s">
        <v>144</v>
      </c>
      <c r="D100" s="61"/>
    </row>
    <row r="101" spans="1:4" ht="25.5" customHeight="1">
      <c r="A101" s="59" t="s">
        <v>145</v>
      </c>
      <c r="B101" s="60"/>
      <c r="C101" s="59" t="s">
        <v>146</v>
      </c>
      <c r="D101" s="59"/>
    </row>
    <row r="102" spans="1:4" ht="13.5">
      <c r="A102" s="59"/>
      <c r="B102" s="60"/>
      <c r="C102" s="59"/>
      <c r="D102" s="59"/>
    </row>
    <row r="103" spans="1:4" ht="13.5">
      <c r="A103" s="61" t="s">
        <v>147</v>
      </c>
      <c r="B103" s="60"/>
      <c r="C103" s="59"/>
      <c r="D103" s="59"/>
    </row>
  </sheetData>
  <sheetProtection selectLockedCells="1" selectUnlockedCells="1"/>
  <mergeCells count="10">
    <mergeCell ref="C1:D1"/>
    <mergeCell ref="A4:D4"/>
    <mergeCell ref="A5:D5"/>
    <mergeCell ref="A6:D6"/>
    <mergeCell ref="A7:D7"/>
    <mergeCell ref="A8:D8"/>
    <mergeCell ref="A10:A12"/>
    <mergeCell ref="B10:B12"/>
    <mergeCell ref="C10:D11"/>
    <mergeCell ref="A98:D98"/>
  </mergeCells>
  <printOptions horizontalCentered="1"/>
  <pageMargins left="0.5118055555555555" right="0.5118055555555555" top="0.5902777777777778" bottom="0.39375" header="0.5118055555555555" footer="0.5118055555555555"/>
  <pageSetup firstPageNumber="4" useFirstPageNumber="1"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